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ina.klaja\Documents\Szubin\2026\SA.270.1.2.2026 Glinki\1 Na stronę\SA.270.1.1.2026 Załączniki do SWZ\"/>
    </mc:Choice>
  </mc:AlternateContent>
  <xr:revisionPtr revIDLastSave="0" documentId="13_ncr:1_{B30A4284-CC9D-41F0-B5F9-7C0507983117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6" i="1" l="1"/>
  <c r="I91" i="1"/>
  <c r="K91" i="1" s="1"/>
  <c r="L91" i="1" s="1"/>
  <c r="K90" i="1"/>
  <c r="L90" i="1" s="1"/>
  <c r="I90" i="1"/>
  <c r="I89" i="1"/>
  <c r="I88" i="1"/>
  <c r="I87" i="1"/>
  <c r="K87" i="1" s="1"/>
  <c r="L87" i="1" s="1"/>
  <c r="K86" i="1"/>
  <c r="L86" i="1" s="1"/>
  <c r="I86" i="1"/>
  <c r="I85" i="1"/>
  <c r="I84" i="1"/>
  <c r="I83" i="1"/>
  <c r="K83" i="1" s="1"/>
  <c r="L83" i="1" s="1"/>
  <c r="K82" i="1"/>
  <c r="L82" i="1" s="1"/>
  <c r="I82" i="1"/>
  <c r="I81" i="1"/>
  <c r="I80" i="1"/>
  <c r="I79" i="1"/>
  <c r="K79" i="1" s="1"/>
  <c r="L79" i="1" s="1"/>
  <c r="K78" i="1"/>
  <c r="L78" i="1" s="1"/>
  <c r="I78" i="1"/>
  <c r="I77" i="1"/>
  <c r="I76" i="1"/>
  <c r="I75" i="1"/>
  <c r="K75" i="1" s="1"/>
  <c r="L75" i="1" s="1"/>
  <c r="K74" i="1"/>
  <c r="L74" i="1" s="1"/>
  <c r="I74" i="1"/>
  <c r="I73" i="1"/>
  <c r="I72" i="1"/>
  <c r="I71" i="1"/>
  <c r="K71" i="1" s="1"/>
  <c r="L71" i="1" s="1"/>
  <c r="K70" i="1"/>
  <c r="L70" i="1" s="1"/>
  <c r="I70" i="1"/>
  <c r="I69" i="1"/>
  <c r="I68" i="1"/>
  <c r="I67" i="1"/>
  <c r="K67" i="1" s="1"/>
  <c r="L67" i="1" s="1"/>
  <c r="K66" i="1"/>
  <c r="L66" i="1" s="1"/>
  <c r="I66" i="1"/>
  <c r="I65" i="1"/>
  <c r="I64" i="1"/>
  <c r="I63" i="1"/>
  <c r="K63" i="1" s="1"/>
  <c r="L63" i="1" s="1"/>
  <c r="K62" i="1"/>
  <c r="L62" i="1" s="1"/>
  <c r="I62" i="1"/>
  <c r="I61" i="1"/>
  <c r="I60" i="1"/>
  <c r="I59" i="1"/>
  <c r="K59" i="1" s="1"/>
  <c r="L59" i="1" s="1"/>
  <c r="K58" i="1"/>
  <c r="L58" i="1" s="1"/>
  <c r="I58" i="1"/>
  <c r="I57" i="1"/>
  <c r="I56" i="1"/>
  <c r="I55" i="1"/>
  <c r="K55" i="1" s="1"/>
  <c r="L55" i="1" s="1"/>
  <c r="K54" i="1"/>
  <c r="L54" i="1" s="1"/>
  <c r="I54" i="1"/>
  <c r="I53" i="1"/>
  <c r="I52" i="1"/>
  <c r="I51" i="1"/>
  <c r="K51" i="1" s="1"/>
  <c r="L51" i="1" s="1"/>
  <c r="K50" i="1"/>
  <c r="L50" i="1" s="1"/>
  <c r="I50" i="1"/>
  <c r="I47" i="1"/>
  <c r="I42" i="1"/>
  <c r="I37" i="1"/>
  <c r="K37" i="1" s="1"/>
  <c r="L37" i="1" s="1"/>
  <c r="K32" i="1"/>
  <c r="L32" i="1" s="1"/>
  <c r="I32" i="1"/>
  <c r="L73" i="1" l="1"/>
  <c r="L76" i="1"/>
  <c r="L52" i="1"/>
  <c r="L68" i="1"/>
  <c r="L84" i="1"/>
  <c r="L53" i="1"/>
  <c r="L56" i="1"/>
  <c r="L69" i="1"/>
  <c r="L85" i="1"/>
  <c r="L88" i="1"/>
  <c r="K47" i="1"/>
  <c r="L47" i="1" s="1"/>
  <c r="K53" i="1"/>
  <c r="K57" i="1"/>
  <c r="L57" i="1" s="1"/>
  <c r="K61" i="1"/>
  <c r="L61" i="1" s="1"/>
  <c r="K65" i="1"/>
  <c r="L65" i="1" s="1"/>
  <c r="K69" i="1"/>
  <c r="K73" i="1"/>
  <c r="K77" i="1"/>
  <c r="L77" i="1" s="1"/>
  <c r="K81" i="1"/>
  <c r="L81" i="1" s="1"/>
  <c r="K85" i="1"/>
  <c r="K89" i="1"/>
  <c r="L89" i="1" s="1"/>
  <c r="F93" i="1"/>
  <c r="K42" i="1"/>
  <c r="L42" i="1" s="1"/>
  <c r="K52" i="1"/>
  <c r="K56" i="1"/>
  <c r="K60" i="1"/>
  <c r="L60" i="1" s="1"/>
  <c r="K64" i="1"/>
  <c r="L64" i="1" s="1"/>
  <c r="K68" i="1"/>
  <c r="K72" i="1"/>
  <c r="L72" i="1" s="1"/>
  <c r="K76" i="1"/>
  <c r="K80" i="1"/>
  <c r="L80" i="1" s="1"/>
  <c r="K84" i="1"/>
  <c r="K88" i="1"/>
  <c r="F94" i="1" l="1"/>
</calcChain>
</file>

<file path=xl/sharedStrings.xml><?xml version="1.0" encoding="utf-8"?>
<sst xmlns="http://schemas.openxmlformats.org/spreadsheetml/2006/main" count="271" uniqueCount="176">
  <si>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</si>
  <si>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</si>
  <si>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</si>
  <si>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</si>
  <si>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</si>
  <si>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</si>
  <si>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</si>
  <si>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</si>
  <si>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</si>
  <si>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</si>
  <si>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</si>
  <si>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</si>
  <si>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</si>
  <si>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</si>
  <si>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</si>
  <si>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</si>
  <si>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</si>
  <si>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</si>
  <si>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</si>
  <si>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14</t>
  </si>
  <si>
    <t>PORZ MECH</t>
  </si>
  <si>
    <t>Mechaniczne wywożenie pozostałości drzewnych (ciągnikiem)</t>
  </si>
  <si>
    <t>M3P</t>
  </si>
  <si>
    <t>18</t>
  </si>
  <si>
    <t>PORZ-STOS</t>
  </si>
  <si>
    <t>Wynoszenie i układanie pozostałości drzewnych w stosy niewymiarowe</t>
  </si>
  <si>
    <t>19</t>
  </si>
  <si>
    <t>WPOD N</t>
  </si>
  <si>
    <t>Wycinanie podszytów i podrostów (teren równy lub falisty)</t>
  </si>
  <si>
    <t>23</t>
  </si>
  <si>
    <t>PPOD N</t>
  </si>
  <si>
    <t>Wyniesienie wyciętych podszytów (teren równy lub falisty)</t>
  </si>
  <si>
    <t>38</t>
  </si>
  <si>
    <t>ROZDR-PP</t>
  </si>
  <si>
    <t>Rozdrabnianie pozostałości drzewnych na całej powierzchni bez mieszania z glebą</t>
  </si>
  <si>
    <t>48</t>
  </si>
  <si>
    <t>OPR-OCHRO</t>
  </si>
  <si>
    <t>Chemiczna ochrona roślin opryskiwaczem ręcznym</t>
  </si>
  <si>
    <t>54</t>
  </si>
  <si>
    <t>WYK-PASR</t>
  </si>
  <si>
    <t>Zdarcie pokrywy na pasach - prace ręczne</t>
  </si>
  <si>
    <t>KMTR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</si>
  <si>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</si>
  <si>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</si>
  <si>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</si>
  <si>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</si>
  <si>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</si>
  <si>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</si>
  <si>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</si>
  <si>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73</t>
  </si>
  <si>
    <t>WYK-PA5CZ</t>
  </si>
  <si>
    <t>Wyorywanie bruzd pługiem leśnym na pow. do 0,50 ha</t>
  </si>
  <si>
    <t>74</t>
  </si>
  <si>
    <t>WYK-PASCP</t>
  </si>
  <si>
    <t>Wyorywanie bruzd pługiem leśnym pod okapem</t>
  </si>
  <si>
    <t>78</t>
  </si>
  <si>
    <t>WYK-P5GCP</t>
  </si>
  <si>
    <t>Wyorywanie bruzd pługiem leśnym z pogłębiaczem na pow. do 0,5 ha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</si>
  <si>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</si>
  <si>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</si>
  <si>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</si>
  <si>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</si>
  <si>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</si>
  <si>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</si>
  <si>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</si>
  <si>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</si>
  <si>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</si>
  <si>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</si>
  <si>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</si>
  <si>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</si>
  <si>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</si>
  <si>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</si>
  <si>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</si>
  <si>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</si>
  <si>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</si>
  <si>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</si>
  <si>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</si>
  <si>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</si>
  <si>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</si>
  <si>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</si>
  <si>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</si>
  <si>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</si>
  <si>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129</t>
  </si>
  <si>
    <t>PODK-FORM</t>
  </si>
  <si>
    <t>Podkrzesywanie i formowanie drzewek na uprawach</t>
  </si>
  <si>
    <t>132</t>
  </si>
  <si>
    <t>CP-W</t>
  </si>
  <si>
    <t>Czyszczenia późne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</si>
  <si>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</si>
  <si>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</si>
  <si>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</si>
  <si>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</si>
  <si>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</si>
  <si>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</si>
  <si>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</si>
  <si>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</si>
  <si>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</si>
  <si>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</si>
  <si>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</si>
  <si>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</si>
  <si>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</si>
  <si>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</si>
  <si>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</si>
  <si>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</si>
  <si>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</si>
  <si>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</si>
  <si>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155</t>
  </si>
  <si>
    <t>KOR-P</t>
  </si>
  <si>
    <t>Korowanie pułapek i niszczenie kory</t>
  </si>
  <si>
    <t>156</t>
  </si>
  <si>
    <t>KOR-NISZ</t>
  </si>
  <si>
    <t>Niszczenie kory po korowaniu pułapek</t>
  </si>
  <si>
    <t>165</t>
  </si>
  <si>
    <t>ZW-ZRĘB</t>
  </si>
  <si>
    <t>Zwalczanie mechaniczne szkodników wtórnych poprzez zrębkowanie</t>
  </si>
  <si>
    <t>166</t>
  </si>
  <si>
    <t>KOR-DRWI</t>
  </si>
  <si>
    <t>Ręczne korowanie drewna wielkowymiarowego iglastego i niszczenie kory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</si>
  <si>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</si>
  <si>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</si>
  <si>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</si>
  <si>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</si>
  <si>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</si>
  <si>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</si>
  <si>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</si>
  <si>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</si>
  <si>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</si>
  <si>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</si>
  <si>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</si>
  <si>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</si>
  <si>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</si>
  <si>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</si>
  <si>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</si>
  <si>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</si>
  <si>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</si>
  <si>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</si>
  <si>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</si>
  <si>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</si>
  <si>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</si>
  <si>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</si>
  <si>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909</t>
  </si>
  <si>
    <t>GOPP RH8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</si>
  <si>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</si>
  <si>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</si>
  <si>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</si>
  <si>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</si>
  <si>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</si>
  <si>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</si>
  <si>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</si>
  <si>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</si>
  <si>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</si>
  <si>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</si>
  <si>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</si>
  <si>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</si>
  <si>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</si>
  <si>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</si>
  <si>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Szubin</t>
  </si>
  <si>
    <t xml:space="preserve">89-200 SZUBIN; *                             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</si>
  <si>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</si>
  <si>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</si>
  <si>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</si>
  <si>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</si>
  <si>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</si>
  <si>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</si>
  <si>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</si>
  <si>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</si>
  <si>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</si>
  <si>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</si>
  <si>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</si>
  <si>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</si>
  <si>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</si>
  <si>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</si>
  <si>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</si>
  <si>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</si>
  <si>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</si>
  <si>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Leśnictwa Glinki w roku 2026''  składamy niniejszym ofertę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</si>
</sst>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2" xfId="0" applyFont="1" applyFill="1" applyBorder="1" applyAlignment="1">
      <alignment horizontal="left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32"/>
  <sheetViews>
    <sheetView tabSelected="1" topLeftCell="A19" workbookViewId="0">
      <selection activeCell="B26" sqref="B26:M2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36" t="s">
        <v>150</v>
      </c>
      <c r="K2" s="36"/>
      <c r="L2" s="36"/>
      <c r="M2" s="36"/>
      <c r="N2" s="36"/>
      <c r="O2" s="36"/>
      <c r="P2" s="36"/>
    </row>
    <row r="3" spans="2:16" s="1" customFormat="1" ht="28.7" customHeight="1" x14ac:dyDescent="0.2">
      <c r="B3" s="40"/>
      <c r="C3" s="40"/>
      <c r="D3" s="40"/>
      <c r="E3" s="40"/>
    </row>
    <row r="4" spans="2:16" s="1" customFormat="1" ht="2.65" customHeight="1" x14ac:dyDescent="0.2">
      <c r="B4" s="24"/>
      <c r="C4" s="24"/>
      <c r="D4" s="24"/>
      <c r="E4" s="24"/>
    </row>
    <row r="5" spans="2:16" s="1" customFormat="1" ht="28.7" customHeight="1" x14ac:dyDescent="0.2">
      <c r="B5" s="41"/>
      <c r="C5" s="41"/>
      <c r="D5" s="41"/>
      <c r="E5" s="41"/>
    </row>
    <row r="6" spans="2:16" s="1" customFormat="1" ht="2.65" customHeight="1" x14ac:dyDescent="0.2">
      <c r="B6" s="24"/>
      <c r="C6" s="24"/>
      <c r="D6" s="24"/>
      <c r="E6" s="24"/>
    </row>
    <row r="7" spans="2:16" s="1" customFormat="1" ht="28.7" customHeight="1" x14ac:dyDescent="0.2">
      <c r="B7" s="41"/>
      <c r="C7" s="41"/>
      <c r="D7" s="41"/>
      <c r="E7" s="41"/>
    </row>
    <row r="8" spans="2:16" s="1" customFormat="1" ht="5.25" customHeight="1" x14ac:dyDescent="0.2">
      <c r="B8" s="24"/>
      <c r="C8" s="24"/>
      <c r="D8" s="24"/>
      <c r="E8" s="24"/>
    </row>
    <row r="9" spans="2:16" s="1" customFormat="1" ht="4.3499999999999996" customHeight="1" x14ac:dyDescent="0.2"/>
    <row r="10" spans="2:16" s="1" customFormat="1" ht="6.95" customHeight="1" x14ac:dyDescent="0.2">
      <c r="B10" s="13" t="s">
        <v>151</v>
      </c>
      <c r="C10" s="13"/>
      <c r="D10" s="13"/>
      <c r="E10" s="13"/>
    </row>
    <row r="11" spans="2:16" s="1" customFormat="1" ht="12.2" customHeight="1" x14ac:dyDescent="0.2">
      <c r="B11" s="13"/>
      <c r="C11" s="13"/>
      <c r="D11" s="13"/>
      <c r="E11" s="13"/>
      <c r="G11" s="12"/>
      <c r="H11" s="34" t="s">
        <v>152</v>
      </c>
      <c r="I11" s="34"/>
      <c r="J11" s="34"/>
      <c r="K11" s="34"/>
      <c r="L11" s="34"/>
      <c r="M11" s="34"/>
      <c r="N11" s="34"/>
      <c r="O11" s="34"/>
    </row>
    <row r="12" spans="2:16" s="1" customFormat="1" ht="7.9" customHeight="1" x14ac:dyDescent="0.2">
      <c r="H12" s="34"/>
      <c r="I12" s="34"/>
      <c r="J12" s="34"/>
      <c r="K12" s="34"/>
      <c r="L12" s="34"/>
      <c r="M12" s="34"/>
      <c r="N12" s="34"/>
      <c r="O12" s="34"/>
    </row>
    <row r="13" spans="2:16" s="1" customFormat="1" ht="20.25" customHeight="1" x14ac:dyDescent="0.2"/>
    <row r="14" spans="2:16" s="1" customFormat="1" ht="24" customHeight="1" x14ac:dyDescent="0.2">
      <c r="F14" s="27" t="s">
        <v>153</v>
      </c>
      <c r="G14" s="27"/>
      <c r="H14" s="27"/>
      <c r="I14" s="27"/>
    </row>
    <row r="15" spans="2:16" s="1" customFormat="1" ht="43.15" customHeight="1" x14ac:dyDescent="0.2"/>
    <row r="16" spans="2:16" s="1" customFormat="1" ht="20.85" customHeight="1" x14ac:dyDescent="0.2">
      <c r="C16" s="18" t="s">
        <v>154</v>
      </c>
      <c r="D16" s="18"/>
      <c r="E16" s="18"/>
    </row>
    <row r="17" spans="2:13" s="1" customFormat="1" ht="2.65" customHeight="1" x14ac:dyDescent="0.2"/>
    <row r="18" spans="2:13" s="1" customFormat="1" ht="20.85" customHeight="1" x14ac:dyDescent="0.2">
      <c r="C18" s="18" t="s">
        <v>155</v>
      </c>
      <c r="D18" s="18"/>
      <c r="E18" s="18"/>
    </row>
    <row r="19" spans="2:13" s="1" customFormat="1" ht="2.65" customHeight="1" x14ac:dyDescent="0.2"/>
    <row r="20" spans="2:13" s="1" customFormat="1" ht="20.85" customHeight="1" x14ac:dyDescent="0.2">
      <c r="C20" s="18" t="s">
        <v>156</v>
      </c>
      <c r="D20" s="18"/>
      <c r="E20" s="18"/>
    </row>
    <row r="21" spans="2:13" s="1" customFormat="1" ht="2.65" customHeight="1" x14ac:dyDescent="0.2"/>
    <row r="22" spans="2:13" s="1" customFormat="1" ht="20.85" customHeight="1" x14ac:dyDescent="0.2">
      <c r="C22" s="18" t="s">
        <v>157</v>
      </c>
      <c r="D22" s="18"/>
      <c r="E22" s="18"/>
    </row>
    <row r="23" spans="2:13" s="1" customFormat="1" ht="34.700000000000003" customHeight="1" x14ac:dyDescent="0.2"/>
    <row r="24" spans="2:13" s="1" customFormat="1" ht="50.1" customHeight="1" x14ac:dyDescent="0.2">
      <c r="B24" s="22" t="s">
        <v>175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</row>
    <row r="25" spans="2:13" s="1" customFormat="1" ht="2.65" customHeight="1" x14ac:dyDescent="0.2"/>
    <row r="26" spans="2:13" s="1" customFormat="1" ht="50.1" customHeight="1" x14ac:dyDescent="0.2">
      <c r="B26" s="23" t="str">
        <f xml:space="preserve"> "1.  Za wykonanie przedmiotu zamówienia w tym Pakiecie oferujemy następujące wynagrodzenie brutto: " &amp; TEXT(F94,"# ##0,00") &amp; " PLN. " &amp; CHAR(10) &amp; "2. Wynagrodzenie zaoferowane w pkt 1 powyżej wynika z poniższego Kosztorysu Ofertowego i stanowi sumę wartości całkowitych brutto za poszczególne pozycje (prace) 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: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8" t="s">
        <v>158</v>
      </c>
      <c r="C29" s="18"/>
      <c r="D29" s="18"/>
      <c r="E29" s="18"/>
      <c r="F29" s="18"/>
      <c r="G29" s="18"/>
      <c r="H29" s="18"/>
      <c r="I29" s="18"/>
      <c r="J29" s="18"/>
      <c r="K29" s="18"/>
      <c r="L29" s="18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7" t="s">
        <v>10</v>
      </c>
      <c r="M31" s="37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1467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38">
        <f>ROUND(I32+ K32,2)</f>
        <v>0</v>
      </c>
      <c r="M32" s="39"/>
    </row>
    <row r="33" spans="2:13" s="1" customFormat="1" ht="3.2" customHeight="1" x14ac:dyDescent="0.2"/>
    <row r="34" spans="2:13" s="1" customFormat="1" ht="18.2" customHeight="1" x14ac:dyDescent="0.2">
      <c r="B34" s="18" t="s">
        <v>159</v>
      </c>
      <c r="C34" s="18"/>
      <c r="D34" s="18"/>
      <c r="E34" s="18"/>
      <c r="F34" s="18"/>
      <c r="G34" s="18"/>
      <c r="H34" s="18"/>
      <c r="I34" s="18"/>
      <c r="J34" s="18"/>
      <c r="K34" s="18"/>
      <c r="L34" s="18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7" t="s">
        <v>10</v>
      </c>
      <c r="M36" s="37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1285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38">
        <f>ROUND(I37+ K37,2)</f>
        <v>0</v>
      </c>
      <c r="M37" s="39"/>
    </row>
    <row r="38" spans="2:13" s="1" customFormat="1" ht="3.2" customHeight="1" x14ac:dyDescent="0.2"/>
    <row r="39" spans="2:13" s="1" customFormat="1" ht="18.2" customHeight="1" x14ac:dyDescent="0.2">
      <c r="B39" s="18" t="s">
        <v>160</v>
      </c>
      <c r="C39" s="18"/>
      <c r="D39" s="18"/>
      <c r="E39" s="18"/>
      <c r="F39" s="18"/>
      <c r="G39" s="18"/>
      <c r="H39" s="18"/>
      <c r="I39" s="18"/>
      <c r="J39" s="18"/>
      <c r="K39" s="18"/>
      <c r="L39" s="18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7" t="s">
        <v>10</v>
      </c>
      <c r="M41" s="37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455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38">
        <f>ROUND(I42+ K42,2)</f>
        <v>0</v>
      </c>
      <c r="M42" s="39"/>
    </row>
    <row r="43" spans="2:13" s="1" customFormat="1" ht="3.2" customHeight="1" x14ac:dyDescent="0.2"/>
    <row r="44" spans="2:13" s="1" customFormat="1" ht="18.2" customHeight="1" x14ac:dyDescent="0.2">
      <c r="B44" s="18" t="s">
        <v>161</v>
      </c>
      <c r="C44" s="18"/>
      <c r="D44" s="18"/>
      <c r="E44" s="18"/>
      <c r="F44" s="18"/>
      <c r="G44" s="18"/>
      <c r="H44" s="18"/>
      <c r="I44" s="18"/>
      <c r="J44" s="18"/>
      <c r="K44" s="18"/>
      <c r="L44" s="18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7" t="s">
        <v>10</v>
      </c>
      <c r="M46" s="37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600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38">
        <f>ROUND(I47+ K47,2)</f>
        <v>0</v>
      </c>
      <c r="M47" s="39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7" t="s">
        <v>10</v>
      </c>
      <c r="M49" s="37"/>
    </row>
    <row r="50" spans="2:13" s="1" customFormat="1" ht="69.400000000000006" customHeight="1" x14ac:dyDescent="0.2">
      <c r="B50" s="5">
        <v>5</v>
      </c>
      <c r="C50" s="6" t="s">
        <v>15</v>
      </c>
      <c r="D50" s="6" t="s">
        <v>16</v>
      </c>
      <c r="E50" s="9" t="s">
        <v>17</v>
      </c>
      <c r="F50" s="6" t="s">
        <v>18</v>
      </c>
      <c r="G50" s="8">
        <v>3.06</v>
      </c>
      <c r="H50" s="11">
        <v>0</v>
      </c>
      <c r="I50" s="10">
        <f t="shared" ref="I50:I91" si="0">ROUND(G50* H50,2)</f>
        <v>0</v>
      </c>
      <c r="J50" s="5">
        <v>8</v>
      </c>
      <c r="K50" s="10">
        <f t="shared" ref="K50:K91" si="1">ROUND(I50* J50/100,2)</f>
        <v>0</v>
      </c>
      <c r="L50" s="38">
        <f t="shared" ref="L50:L91" si="2">ROUND(I50+ K50,2)</f>
        <v>0</v>
      </c>
      <c r="M50" s="39"/>
    </row>
    <row r="51" spans="2:13" s="1" customFormat="1" ht="28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416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38">
        <f t="shared" si="2"/>
        <v>0</v>
      </c>
      <c r="M51" s="39"/>
    </row>
    <row r="52" spans="2:13" s="1" customFormat="1" ht="28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22</v>
      </c>
      <c r="G52" s="8">
        <v>76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38">
        <f t="shared" si="2"/>
        <v>0</v>
      </c>
      <c r="M52" s="39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18</v>
      </c>
      <c r="G53" s="8">
        <v>7.15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38">
        <f t="shared" si="2"/>
        <v>0</v>
      </c>
      <c r="M53" s="39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18</v>
      </c>
      <c r="G54" s="8">
        <v>7.15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38">
        <f t="shared" si="2"/>
        <v>0</v>
      </c>
      <c r="M54" s="39"/>
    </row>
    <row r="55" spans="2:13" s="1" customFormat="1" ht="28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18</v>
      </c>
      <c r="G55" s="8">
        <v>2.11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38">
        <f t="shared" si="2"/>
        <v>0</v>
      </c>
      <c r="M55" s="39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18</v>
      </c>
      <c r="G56" s="8">
        <v>1.77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38">
        <f t="shared" si="2"/>
        <v>0</v>
      </c>
      <c r="M56" s="39"/>
    </row>
    <row r="57" spans="2:13" s="1" customFormat="1" ht="19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41</v>
      </c>
      <c r="G57" s="8">
        <v>1.59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38">
        <f t="shared" si="2"/>
        <v>0</v>
      </c>
      <c r="M57" s="39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45</v>
      </c>
      <c r="G58" s="8">
        <v>4.54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38">
        <f t="shared" si="2"/>
        <v>0</v>
      </c>
      <c r="M58" s="39"/>
    </row>
    <row r="59" spans="2:13" s="1" customFormat="1" ht="19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45</v>
      </c>
      <c r="G59" s="8">
        <v>3.64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38">
        <f t="shared" si="2"/>
        <v>0</v>
      </c>
      <c r="M59" s="39"/>
    </row>
    <row r="60" spans="2:13" s="1" customFormat="1" ht="19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41</v>
      </c>
      <c r="G60" s="8">
        <v>18.329999999999998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38">
        <f t="shared" si="2"/>
        <v>0</v>
      </c>
      <c r="M60" s="39"/>
    </row>
    <row r="61" spans="2:13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41</v>
      </c>
      <c r="G61" s="8">
        <v>36.61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38">
        <f t="shared" si="2"/>
        <v>0</v>
      </c>
      <c r="M61" s="39"/>
    </row>
    <row r="62" spans="2:13" s="1" customFormat="1" ht="28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41</v>
      </c>
      <c r="G62" s="8">
        <v>21.86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38">
        <f t="shared" si="2"/>
        <v>0</v>
      </c>
      <c r="M62" s="39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45</v>
      </c>
      <c r="G63" s="8">
        <v>0.45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38">
        <f t="shared" si="2"/>
        <v>0</v>
      </c>
      <c r="M63" s="39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45</v>
      </c>
      <c r="G64" s="8">
        <v>36.08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38">
        <f t="shared" si="2"/>
        <v>0</v>
      </c>
      <c r="M64" s="39"/>
    </row>
    <row r="65" spans="2:13" s="1" customFormat="1" ht="28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45</v>
      </c>
      <c r="G65" s="8">
        <v>72.89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38">
        <f t="shared" si="2"/>
        <v>0</v>
      </c>
      <c r="M65" s="39"/>
    </row>
    <row r="66" spans="2:13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45</v>
      </c>
      <c r="G66" s="8">
        <v>109.42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38">
        <f t="shared" si="2"/>
        <v>0</v>
      </c>
      <c r="M66" s="39"/>
    </row>
    <row r="67" spans="2:13" s="1" customFormat="1" ht="28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18</v>
      </c>
      <c r="G67" s="8">
        <v>11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38">
        <f t="shared" si="2"/>
        <v>0</v>
      </c>
      <c r="M67" s="39"/>
    </row>
    <row r="68" spans="2:13" s="1" customFormat="1" ht="28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18</v>
      </c>
      <c r="G68" s="8">
        <v>24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38">
        <f t="shared" si="2"/>
        <v>0</v>
      </c>
      <c r="M68" s="39"/>
    </row>
    <row r="69" spans="2:13" s="1" customFormat="1" ht="28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18</v>
      </c>
      <c r="G69" s="8">
        <v>5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38">
        <f t="shared" si="2"/>
        <v>0</v>
      </c>
      <c r="M69" s="39"/>
    </row>
    <row r="70" spans="2:13" s="1" customFormat="1" ht="19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18</v>
      </c>
      <c r="G70" s="8">
        <v>8.8699999999999992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38">
        <f t="shared" si="2"/>
        <v>0</v>
      </c>
      <c r="M70" s="39"/>
    </row>
    <row r="71" spans="2:13" s="1" customFormat="1" ht="19.7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45</v>
      </c>
      <c r="G71" s="8">
        <v>1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38">
        <f t="shared" si="2"/>
        <v>0</v>
      </c>
      <c r="M71" s="39"/>
    </row>
    <row r="72" spans="2:13" s="1" customFormat="1" ht="19.7" customHeight="1" x14ac:dyDescent="0.2">
      <c r="B72" s="5">
        <v>27</v>
      </c>
      <c r="C72" s="6" t="s">
        <v>85</v>
      </c>
      <c r="D72" s="6" t="s">
        <v>86</v>
      </c>
      <c r="E72" s="7" t="s">
        <v>87</v>
      </c>
      <c r="F72" s="6" t="s">
        <v>18</v>
      </c>
      <c r="G72" s="8">
        <v>17.03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38">
        <f t="shared" si="2"/>
        <v>0</v>
      </c>
      <c r="M72" s="39"/>
    </row>
    <row r="73" spans="2:13" s="1" customFormat="1" ht="19.7" customHeight="1" x14ac:dyDescent="0.2">
      <c r="B73" s="5">
        <v>28</v>
      </c>
      <c r="C73" s="6" t="s">
        <v>88</v>
      </c>
      <c r="D73" s="6" t="s">
        <v>89</v>
      </c>
      <c r="E73" s="7" t="s">
        <v>90</v>
      </c>
      <c r="F73" s="6" t="s">
        <v>91</v>
      </c>
      <c r="G73" s="8">
        <v>9</v>
      </c>
      <c r="H73" s="11">
        <v>0</v>
      </c>
      <c r="I73" s="10">
        <f t="shared" si="0"/>
        <v>0</v>
      </c>
      <c r="J73" s="5">
        <v>23</v>
      </c>
      <c r="K73" s="10">
        <f t="shared" si="1"/>
        <v>0</v>
      </c>
      <c r="L73" s="38">
        <f t="shared" si="2"/>
        <v>0</v>
      </c>
      <c r="M73" s="39"/>
    </row>
    <row r="74" spans="2:13" s="1" customFormat="1" ht="19.7" customHeight="1" x14ac:dyDescent="0.2">
      <c r="B74" s="5">
        <v>29</v>
      </c>
      <c r="C74" s="6" t="s">
        <v>92</v>
      </c>
      <c r="D74" s="6" t="s">
        <v>93</v>
      </c>
      <c r="E74" s="7" t="s">
        <v>94</v>
      </c>
      <c r="F74" s="6" t="s">
        <v>91</v>
      </c>
      <c r="G74" s="8">
        <v>30.9</v>
      </c>
      <c r="H74" s="11">
        <v>0</v>
      </c>
      <c r="I74" s="10">
        <f t="shared" si="0"/>
        <v>0</v>
      </c>
      <c r="J74" s="5">
        <v>23</v>
      </c>
      <c r="K74" s="10">
        <f t="shared" si="1"/>
        <v>0</v>
      </c>
      <c r="L74" s="38">
        <f t="shared" si="2"/>
        <v>0</v>
      </c>
      <c r="M74" s="39"/>
    </row>
    <row r="75" spans="2:13" s="1" customFormat="1" ht="19.7" customHeight="1" x14ac:dyDescent="0.2">
      <c r="B75" s="5">
        <v>30</v>
      </c>
      <c r="C75" s="6" t="s">
        <v>95</v>
      </c>
      <c r="D75" s="6" t="s">
        <v>96</v>
      </c>
      <c r="E75" s="7" t="s">
        <v>97</v>
      </c>
      <c r="F75" s="6" t="s">
        <v>91</v>
      </c>
      <c r="G75" s="8">
        <v>263.75</v>
      </c>
      <c r="H75" s="11">
        <v>0</v>
      </c>
      <c r="I75" s="10">
        <f t="shared" si="0"/>
        <v>0</v>
      </c>
      <c r="J75" s="5">
        <v>23</v>
      </c>
      <c r="K75" s="10">
        <f t="shared" si="1"/>
        <v>0</v>
      </c>
      <c r="L75" s="38">
        <f t="shared" si="2"/>
        <v>0</v>
      </c>
      <c r="M75" s="39"/>
    </row>
    <row r="76" spans="2:13" s="1" customFormat="1" ht="19.7" customHeight="1" x14ac:dyDescent="0.2">
      <c r="B76" s="5">
        <v>31</v>
      </c>
      <c r="C76" s="6" t="s">
        <v>98</v>
      </c>
      <c r="D76" s="6" t="s">
        <v>99</v>
      </c>
      <c r="E76" s="7" t="s">
        <v>100</v>
      </c>
      <c r="F76" s="6" t="s">
        <v>101</v>
      </c>
      <c r="G76" s="8">
        <v>200</v>
      </c>
      <c r="H76" s="11">
        <v>0</v>
      </c>
      <c r="I76" s="10">
        <f t="shared" si="0"/>
        <v>0</v>
      </c>
      <c r="J76" s="5">
        <v>23</v>
      </c>
      <c r="K76" s="10">
        <f t="shared" si="1"/>
        <v>0</v>
      </c>
      <c r="L76" s="38">
        <f t="shared" si="2"/>
        <v>0</v>
      </c>
      <c r="M76" s="39"/>
    </row>
    <row r="77" spans="2:13" s="1" customFormat="1" ht="19.7" customHeight="1" x14ac:dyDescent="0.2">
      <c r="B77" s="5">
        <v>32</v>
      </c>
      <c r="C77" s="6" t="s">
        <v>102</v>
      </c>
      <c r="D77" s="6" t="s">
        <v>103</v>
      </c>
      <c r="E77" s="7" t="s">
        <v>104</v>
      </c>
      <c r="F77" s="6" t="s">
        <v>105</v>
      </c>
      <c r="G77" s="8">
        <v>150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38">
        <f t="shared" si="2"/>
        <v>0</v>
      </c>
      <c r="M77" s="39"/>
    </row>
    <row r="78" spans="2:13" s="1" customFormat="1" ht="19.7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14</v>
      </c>
      <c r="G78" s="8">
        <v>20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38">
        <f t="shared" si="2"/>
        <v>0</v>
      </c>
      <c r="M78" s="39"/>
    </row>
    <row r="79" spans="2:13" s="1" customFormat="1" ht="19.7" customHeight="1" x14ac:dyDescent="0.2">
      <c r="B79" s="5">
        <v>34</v>
      </c>
      <c r="C79" s="6" t="s">
        <v>109</v>
      </c>
      <c r="D79" s="6" t="s">
        <v>110</v>
      </c>
      <c r="E79" s="7" t="s">
        <v>111</v>
      </c>
      <c r="F79" s="6" t="s">
        <v>14</v>
      </c>
      <c r="G79" s="8">
        <v>5</v>
      </c>
      <c r="H79" s="11">
        <v>0</v>
      </c>
      <c r="I79" s="10">
        <f t="shared" si="0"/>
        <v>0</v>
      </c>
      <c r="J79" s="5">
        <v>8</v>
      </c>
      <c r="K79" s="10">
        <f t="shared" si="1"/>
        <v>0</v>
      </c>
      <c r="L79" s="38">
        <f t="shared" si="2"/>
        <v>0</v>
      </c>
      <c r="M79" s="39"/>
    </row>
    <row r="80" spans="2:13" s="1" customFormat="1" ht="28.7" customHeight="1" x14ac:dyDescent="0.2">
      <c r="B80" s="5">
        <v>35</v>
      </c>
      <c r="C80" s="6" t="s">
        <v>112</v>
      </c>
      <c r="D80" s="6" t="s">
        <v>113</v>
      </c>
      <c r="E80" s="7" t="s">
        <v>114</v>
      </c>
      <c r="F80" s="6" t="s">
        <v>14</v>
      </c>
      <c r="G80" s="8">
        <v>50</v>
      </c>
      <c r="H80" s="11">
        <v>0</v>
      </c>
      <c r="I80" s="10">
        <f t="shared" si="0"/>
        <v>0</v>
      </c>
      <c r="J80" s="5">
        <v>8</v>
      </c>
      <c r="K80" s="10">
        <f t="shared" si="1"/>
        <v>0</v>
      </c>
      <c r="L80" s="38">
        <f t="shared" si="2"/>
        <v>0</v>
      </c>
      <c r="M80" s="39"/>
    </row>
    <row r="81" spans="2:14" s="1" customFormat="1" ht="28.7" customHeight="1" x14ac:dyDescent="0.2">
      <c r="B81" s="5">
        <v>36</v>
      </c>
      <c r="C81" s="6" t="s">
        <v>115</v>
      </c>
      <c r="D81" s="6" t="s">
        <v>116</v>
      </c>
      <c r="E81" s="7" t="s">
        <v>117</v>
      </c>
      <c r="F81" s="6" t="s">
        <v>14</v>
      </c>
      <c r="G81" s="8">
        <v>20</v>
      </c>
      <c r="H81" s="11">
        <v>0</v>
      </c>
      <c r="I81" s="10">
        <f t="shared" si="0"/>
        <v>0</v>
      </c>
      <c r="J81" s="5">
        <v>8</v>
      </c>
      <c r="K81" s="10">
        <f t="shared" si="1"/>
        <v>0</v>
      </c>
      <c r="L81" s="38">
        <f t="shared" si="2"/>
        <v>0</v>
      </c>
      <c r="M81" s="39"/>
    </row>
    <row r="82" spans="2:14" s="1" customFormat="1" ht="19.7" customHeight="1" x14ac:dyDescent="0.2">
      <c r="B82" s="5">
        <v>37</v>
      </c>
      <c r="C82" s="6" t="s">
        <v>118</v>
      </c>
      <c r="D82" s="6" t="s">
        <v>119</v>
      </c>
      <c r="E82" s="7" t="s">
        <v>120</v>
      </c>
      <c r="F82" s="6" t="s">
        <v>101</v>
      </c>
      <c r="G82" s="8">
        <v>121</v>
      </c>
      <c r="H82" s="11">
        <v>0</v>
      </c>
      <c r="I82" s="10">
        <f t="shared" si="0"/>
        <v>0</v>
      </c>
      <c r="J82" s="5">
        <v>8</v>
      </c>
      <c r="K82" s="10">
        <f t="shared" si="1"/>
        <v>0</v>
      </c>
      <c r="L82" s="38">
        <f t="shared" si="2"/>
        <v>0</v>
      </c>
      <c r="M82" s="39"/>
    </row>
    <row r="83" spans="2:14" s="1" customFormat="1" ht="19.7" customHeight="1" x14ac:dyDescent="0.2">
      <c r="B83" s="5">
        <v>38</v>
      </c>
      <c r="C83" s="6" t="s">
        <v>121</v>
      </c>
      <c r="D83" s="6" t="s">
        <v>122</v>
      </c>
      <c r="E83" s="7" t="s">
        <v>120</v>
      </c>
      <c r="F83" s="6" t="s">
        <v>101</v>
      </c>
      <c r="G83" s="8">
        <v>178</v>
      </c>
      <c r="H83" s="11">
        <v>0</v>
      </c>
      <c r="I83" s="10">
        <f t="shared" si="0"/>
        <v>0</v>
      </c>
      <c r="J83" s="5">
        <v>23</v>
      </c>
      <c r="K83" s="10">
        <f t="shared" si="1"/>
        <v>0</v>
      </c>
      <c r="L83" s="38">
        <f t="shared" si="2"/>
        <v>0</v>
      </c>
      <c r="M83" s="39"/>
    </row>
    <row r="84" spans="2:14" s="1" customFormat="1" ht="19.7" customHeight="1" x14ac:dyDescent="0.2">
      <c r="B84" s="5">
        <v>39</v>
      </c>
      <c r="C84" s="6" t="s">
        <v>123</v>
      </c>
      <c r="D84" s="6" t="s">
        <v>124</v>
      </c>
      <c r="E84" s="7" t="s">
        <v>125</v>
      </c>
      <c r="F84" s="6" t="s">
        <v>101</v>
      </c>
      <c r="G84" s="8">
        <v>156.58000000000001</v>
      </c>
      <c r="H84" s="11">
        <v>0</v>
      </c>
      <c r="I84" s="10">
        <f t="shared" si="0"/>
        <v>0</v>
      </c>
      <c r="J84" s="5">
        <v>8</v>
      </c>
      <c r="K84" s="10">
        <f t="shared" si="1"/>
        <v>0</v>
      </c>
      <c r="L84" s="38">
        <f t="shared" si="2"/>
        <v>0</v>
      </c>
      <c r="M84" s="39"/>
    </row>
    <row r="85" spans="2:14" s="1" customFormat="1" ht="19.7" customHeight="1" x14ac:dyDescent="0.2">
      <c r="B85" s="5">
        <v>40</v>
      </c>
      <c r="C85" s="6" t="s">
        <v>126</v>
      </c>
      <c r="D85" s="6" t="s">
        <v>127</v>
      </c>
      <c r="E85" s="7" t="s">
        <v>128</v>
      </c>
      <c r="F85" s="6" t="s">
        <v>101</v>
      </c>
      <c r="G85" s="8">
        <v>10</v>
      </c>
      <c r="H85" s="11">
        <v>0</v>
      </c>
      <c r="I85" s="10">
        <f t="shared" si="0"/>
        <v>0</v>
      </c>
      <c r="J85" s="5">
        <v>8</v>
      </c>
      <c r="K85" s="10">
        <f t="shared" si="1"/>
        <v>0</v>
      </c>
      <c r="L85" s="38">
        <f t="shared" si="2"/>
        <v>0</v>
      </c>
      <c r="M85" s="39"/>
    </row>
    <row r="86" spans="2:14" s="1" customFormat="1" ht="19.7" customHeight="1" x14ac:dyDescent="0.2">
      <c r="B86" s="5">
        <v>41</v>
      </c>
      <c r="C86" s="6" t="s">
        <v>129</v>
      </c>
      <c r="D86" s="6" t="s">
        <v>130</v>
      </c>
      <c r="E86" s="7" t="s">
        <v>131</v>
      </c>
      <c r="F86" s="6" t="s">
        <v>101</v>
      </c>
      <c r="G86" s="8">
        <v>10</v>
      </c>
      <c r="H86" s="11">
        <v>0</v>
      </c>
      <c r="I86" s="10">
        <f t="shared" si="0"/>
        <v>0</v>
      </c>
      <c r="J86" s="5">
        <v>8</v>
      </c>
      <c r="K86" s="10">
        <f t="shared" si="1"/>
        <v>0</v>
      </c>
      <c r="L86" s="38">
        <f t="shared" si="2"/>
        <v>0</v>
      </c>
      <c r="M86" s="39"/>
    </row>
    <row r="87" spans="2:14" s="1" customFormat="1" ht="19.7" customHeight="1" x14ac:dyDescent="0.2">
      <c r="B87" s="5">
        <v>42</v>
      </c>
      <c r="C87" s="6" t="s">
        <v>132</v>
      </c>
      <c r="D87" s="6" t="s">
        <v>133</v>
      </c>
      <c r="E87" s="7" t="s">
        <v>134</v>
      </c>
      <c r="F87" s="6" t="s">
        <v>101</v>
      </c>
      <c r="G87" s="8">
        <v>19</v>
      </c>
      <c r="H87" s="11">
        <v>0</v>
      </c>
      <c r="I87" s="10">
        <f t="shared" si="0"/>
        <v>0</v>
      </c>
      <c r="J87" s="5">
        <v>8</v>
      </c>
      <c r="K87" s="10">
        <f t="shared" si="1"/>
        <v>0</v>
      </c>
      <c r="L87" s="38">
        <f t="shared" si="2"/>
        <v>0</v>
      </c>
      <c r="M87" s="39"/>
    </row>
    <row r="88" spans="2:14" s="1" customFormat="1" ht="19.7" customHeight="1" x14ac:dyDescent="0.2">
      <c r="B88" s="5">
        <v>43</v>
      </c>
      <c r="C88" s="6" t="s">
        <v>135</v>
      </c>
      <c r="D88" s="6" t="s">
        <v>136</v>
      </c>
      <c r="E88" s="7" t="s">
        <v>134</v>
      </c>
      <c r="F88" s="6" t="s">
        <v>101</v>
      </c>
      <c r="G88" s="8">
        <v>8</v>
      </c>
      <c r="H88" s="11">
        <v>0</v>
      </c>
      <c r="I88" s="10">
        <f t="shared" si="0"/>
        <v>0</v>
      </c>
      <c r="J88" s="5">
        <v>23</v>
      </c>
      <c r="K88" s="10">
        <f t="shared" si="1"/>
        <v>0</v>
      </c>
      <c r="L88" s="38">
        <f t="shared" si="2"/>
        <v>0</v>
      </c>
      <c r="M88" s="39"/>
    </row>
    <row r="89" spans="2:14" s="1" customFormat="1" ht="19.7" customHeight="1" x14ac:dyDescent="0.2">
      <c r="B89" s="5">
        <v>44</v>
      </c>
      <c r="C89" s="6" t="s">
        <v>137</v>
      </c>
      <c r="D89" s="6" t="s">
        <v>138</v>
      </c>
      <c r="E89" s="7" t="s">
        <v>139</v>
      </c>
      <c r="F89" s="6" t="s">
        <v>18</v>
      </c>
      <c r="G89" s="8">
        <v>0.7</v>
      </c>
      <c r="H89" s="11">
        <v>0</v>
      </c>
      <c r="I89" s="10">
        <f t="shared" si="0"/>
        <v>0</v>
      </c>
      <c r="J89" s="5">
        <v>8</v>
      </c>
      <c r="K89" s="10">
        <f t="shared" si="1"/>
        <v>0</v>
      </c>
      <c r="L89" s="38">
        <f t="shared" si="2"/>
        <v>0</v>
      </c>
      <c r="M89" s="39"/>
    </row>
    <row r="90" spans="2:14" s="1" customFormat="1" ht="19.7" customHeight="1" x14ac:dyDescent="0.2">
      <c r="B90" s="5">
        <v>45</v>
      </c>
      <c r="C90" s="6" t="s">
        <v>140</v>
      </c>
      <c r="D90" s="6" t="s">
        <v>141</v>
      </c>
      <c r="E90" s="7" t="s">
        <v>120</v>
      </c>
      <c r="F90" s="6" t="s">
        <v>101</v>
      </c>
      <c r="G90" s="8">
        <v>104</v>
      </c>
      <c r="H90" s="11">
        <v>0</v>
      </c>
      <c r="I90" s="10">
        <f t="shared" si="0"/>
        <v>0</v>
      </c>
      <c r="J90" s="5">
        <v>8</v>
      </c>
      <c r="K90" s="10">
        <f t="shared" si="1"/>
        <v>0</v>
      </c>
      <c r="L90" s="38">
        <f t="shared" si="2"/>
        <v>0</v>
      </c>
      <c r="M90" s="39"/>
    </row>
    <row r="91" spans="2:14" s="1" customFormat="1" ht="19.7" customHeight="1" x14ac:dyDescent="0.2">
      <c r="B91" s="5">
        <v>46</v>
      </c>
      <c r="C91" s="6" t="s">
        <v>142</v>
      </c>
      <c r="D91" s="6" t="s">
        <v>143</v>
      </c>
      <c r="E91" s="7" t="s">
        <v>134</v>
      </c>
      <c r="F91" s="6" t="s">
        <v>101</v>
      </c>
      <c r="G91" s="8">
        <v>6</v>
      </c>
      <c r="H91" s="11">
        <v>0</v>
      </c>
      <c r="I91" s="10">
        <f t="shared" si="0"/>
        <v>0</v>
      </c>
      <c r="J91" s="5">
        <v>8</v>
      </c>
      <c r="K91" s="10">
        <f t="shared" si="1"/>
        <v>0</v>
      </c>
      <c r="L91" s="38">
        <f t="shared" si="2"/>
        <v>0</v>
      </c>
      <c r="M91" s="39"/>
    </row>
    <row r="92" spans="2:14" s="1" customFormat="1" ht="55.9" customHeight="1" x14ac:dyDescent="0.2"/>
    <row r="93" spans="2:14" s="1" customFormat="1" ht="21.4" customHeight="1" x14ac:dyDescent="0.2">
      <c r="B93" s="25" t="s">
        <v>144</v>
      </c>
      <c r="C93" s="25"/>
      <c r="D93" s="25"/>
      <c r="E93" s="25"/>
      <c r="F93" s="28">
        <f>ROUND(I32+I37+I42+I47+I50+I51+I52+I53+I54+I55+I56+I57+I58+I59+I60+I61+I62+I63+I64+I65+I66+I67+I68+I69+I70+I71+I72+I73+I74+I75+I76+I77+I78+I79+I80+I81+I82+I83+I84+I85+I86+I87+I88+I89+I90+I91,2)</f>
        <v>0</v>
      </c>
      <c r="G93" s="29"/>
      <c r="H93" s="29"/>
      <c r="I93" s="29"/>
      <c r="J93" s="29"/>
      <c r="K93" s="29"/>
      <c r="L93" s="29"/>
      <c r="M93" s="30"/>
    </row>
    <row r="94" spans="2:14" s="1" customFormat="1" ht="21.4" customHeight="1" x14ac:dyDescent="0.2">
      <c r="B94" s="25" t="s">
        <v>145</v>
      </c>
      <c r="C94" s="25"/>
      <c r="D94" s="25"/>
      <c r="E94" s="25"/>
      <c r="F94" s="31">
        <f>ROUND(L32+L37+L42+L47+L50+L51+L52+L53+L54+L55+L56+L57+L58+L59+L60+L61+L62+L63+L64+L65+L66+L67+L68+L69+L70+L71+L72+L73+L74+L75+L76+L77+L78+L79+L80+L81+L82+L83+L84+L85+L86+L87+L88+L89+L90+L91,2)</f>
        <v>0</v>
      </c>
      <c r="G94" s="32"/>
      <c r="H94" s="32"/>
      <c r="I94" s="32"/>
      <c r="J94" s="32"/>
      <c r="K94" s="32"/>
      <c r="L94" s="32"/>
      <c r="M94" s="33"/>
    </row>
    <row r="95" spans="2:14" s="1" customFormat="1" ht="11.1" customHeight="1" x14ac:dyDescent="0.2"/>
    <row r="96" spans="2:14" s="1" customFormat="1" ht="80.099999999999994" customHeight="1" x14ac:dyDescent="0.2">
      <c r="B96" s="15" t="s">
        <v>162</v>
      </c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2:14" s="1" customFormat="1" ht="2.65" customHeight="1" x14ac:dyDescent="0.2"/>
    <row r="98" spans="2:14" s="1" customFormat="1" ht="110.1" customHeight="1" x14ac:dyDescent="0.2">
      <c r="B98" s="15" t="s">
        <v>163</v>
      </c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</row>
    <row r="99" spans="2:14" s="1" customFormat="1" ht="5.25" customHeight="1" x14ac:dyDescent="0.2"/>
    <row r="100" spans="2:14" s="1" customFormat="1" ht="110.1" customHeight="1" x14ac:dyDescent="0.2">
      <c r="B100" s="14" t="s">
        <v>164</v>
      </c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</row>
    <row r="101" spans="2:14" s="1" customFormat="1" ht="5.25" customHeight="1" x14ac:dyDescent="0.2"/>
    <row r="102" spans="2:14" s="1" customFormat="1" ht="37.9" customHeight="1" x14ac:dyDescent="0.2">
      <c r="C102" s="26" t="s">
        <v>146</v>
      </c>
      <c r="D102" s="26"/>
      <c r="E102" s="26"/>
      <c r="F102" s="19" t="s">
        <v>147</v>
      </c>
      <c r="G102" s="19"/>
      <c r="H102" s="19"/>
      <c r="I102" s="19"/>
      <c r="J102" s="19"/>
      <c r="K102" s="19"/>
      <c r="L102" s="19"/>
    </row>
    <row r="103" spans="2:14" s="1" customFormat="1" ht="28.7" customHeight="1" x14ac:dyDescent="0.2">
      <c r="C103" s="17"/>
      <c r="D103" s="17"/>
      <c r="E103" s="17"/>
      <c r="F103" s="17"/>
      <c r="G103" s="17"/>
      <c r="H103" s="17"/>
      <c r="I103" s="17"/>
      <c r="J103" s="17"/>
      <c r="K103" s="17"/>
      <c r="L103" s="17"/>
    </row>
    <row r="104" spans="2:14" s="1" customFormat="1" ht="28.7" customHeight="1" x14ac:dyDescent="0.2">
      <c r="C104" s="17"/>
      <c r="D104" s="17"/>
      <c r="E104" s="17"/>
      <c r="F104" s="17"/>
      <c r="G104" s="17"/>
      <c r="H104" s="17"/>
      <c r="I104" s="17"/>
      <c r="J104" s="17"/>
      <c r="K104" s="17"/>
      <c r="L104" s="17"/>
    </row>
    <row r="105" spans="2:14" s="1" customFormat="1" ht="28.7" customHeight="1" x14ac:dyDescent="0.2">
      <c r="C105" s="17"/>
      <c r="D105" s="17"/>
      <c r="E105" s="17"/>
      <c r="F105" s="17"/>
      <c r="G105" s="17"/>
      <c r="H105" s="17"/>
      <c r="I105" s="17"/>
      <c r="J105" s="17"/>
      <c r="K105" s="17"/>
      <c r="L105" s="17"/>
    </row>
    <row r="106" spans="2:14" s="1" customFormat="1" ht="28.7" customHeight="1" x14ac:dyDescent="0.2">
      <c r="C106" s="17"/>
      <c r="D106" s="17"/>
      <c r="E106" s="17"/>
      <c r="F106" s="17"/>
      <c r="G106" s="17"/>
      <c r="H106" s="17"/>
      <c r="I106" s="17"/>
      <c r="J106" s="17"/>
      <c r="K106" s="17"/>
      <c r="L106" s="17"/>
    </row>
    <row r="107" spans="2:14" s="1" customFormat="1" ht="2.65" customHeight="1" x14ac:dyDescent="0.2"/>
    <row r="108" spans="2:14" s="1" customFormat="1" ht="203.1" customHeight="1" x14ac:dyDescent="0.2">
      <c r="B108" s="15" t="s">
        <v>165</v>
      </c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</row>
    <row r="109" spans="2:14" s="1" customFormat="1" ht="2.65" customHeight="1" x14ac:dyDescent="0.2"/>
    <row r="110" spans="2:14" s="1" customFormat="1" ht="36.950000000000003" customHeight="1" x14ac:dyDescent="0.2">
      <c r="B110" s="16" t="s">
        <v>166</v>
      </c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</row>
    <row r="111" spans="2:14" s="1" customFormat="1" ht="2.65" customHeight="1" x14ac:dyDescent="0.2"/>
    <row r="112" spans="2:14" s="1" customFormat="1" ht="37.9" customHeight="1" x14ac:dyDescent="0.2">
      <c r="C112" s="26" t="s">
        <v>148</v>
      </c>
      <c r="D112" s="26"/>
      <c r="E112" s="26"/>
      <c r="F112" s="20" t="s">
        <v>149</v>
      </c>
      <c r="G112" s="20"/>
      <c r="H112" s="20"/>
      <c r="I112" s="20"/>
      <c r="J112" s="20"/>
      <c r="K112" s="20"/>
      <c r="L112" s="20"/>
    </row>
    <row r="113" spans="2:14" s="1" customFormat="1" ht="28.7" customHeight="1" x14ac:dyDescent="0.2">
      <c r="C113" s="17"/>
      <c r="D113" s="17"/>
      <c r="E113" s="17"/>
      <c r="F113" s="17"/>
      <c r="G113" s="17"/>
      <c r="H113" s="17"/>
      <c r="I113" s="17"/>
      <c r="J113" s="17"/>
      <c r="K113" s="17"/>
      <c r="L113" s="17"/>
    </row>
    <row r="114" spans="2:14" s="1" customFormat="1" ht="28.7" customHeight="1" x14ac:dyDescent="0.2">
      <c r="C114" s="17"/>
      <c r="D114" s="17"/>
      <c r="E114" s="17"/>
      <c r="F114" s="17"/>
      <c r="G114" s="17"/>
      <c r="H114" s="17"/>
      <c r="I114" s="17"/>
      <c r="J114" s="17"/>
      <c r="K114" s="17"/>
      <c r="L114" s="17"/>
    </row>
    <row r="115" spans="2:14" s="1" customFormat="1" ht="28.7" customHeight="1" x14ac:dyDescent="0.2">
      <c r="C115" s="17"/>
      <c r="D115" s="17"/>
      <c r="E115" s="17"/>
      <c r="F115" s="17"/>
      <c r="G115" s="17"/>
      <c r="H115" s="17"/>
      <c r="I115" s="17"/>
      <c r="J115" s="17"/>
      <c r="K115" s="17"/>
      <c r="L115" s="17"/>
    </row>
    <row r="116" spans="2:14" s="1" customFormat="1" ht="28.7" customHeight="1" x14ac:dyDescent="0.2">
      <c r="C116" s="17"/>
      <c r="D116" s="17"/>
      <c r="E116" s="17"/>
      <c r="F116" s="17"/>
      <c r="G116" s="17"/>
      <c r="H116" s="17"/>
      <c r="I116" s="17"/>
      <c r="J116" s="17"/>
      <c r="K116" s="17"/>
      <c r="L116" s="17"/>
    </row>
    <row r="117" spans="2:14" s="1" customFormat="1" ht="2.65" customHeight="1" x14ac:dyDescent="0.2"/>
    <row r="118" spans="2:14" s="1" customFormat="1" ht="159.94999999999999" customHeight="1" x14ac:dyDescent="0.2">
      <c r="B118" s="15" t="s">
        <v>167</v>
      </c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</row>
    <row r="119" spans="2:14" s="1" customFormat="1" ht="2.65" customHeight="1" x14ac:dyDescent="0.2"/>
    <row r="120" spans="2:14" s="1" customFormat="1" ht="54.95" customHeight="1" x14ac:dyDescent="0.2">
      <c r="B120" s="15" t="s">
        <v>168</v>
      </c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</row>
    <row r="121" spans="2:14" s="1" customFormat="1" ht="2.65" customHeight="1" x14ac:dyDescent="0.2"/>
    <row r="122" spans="2:14" s="1" customFormat="1" ht="60" customHeight="1" x14ac:dyDescent="0.2">
      <c r="B122" s="14" t="s">
        <v>169</v>
      </c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</row>
    <row r="123" spans="2:14" s="1" customFormat="1" ht="2.65" customHeight="1" x14ac:dyDescent="0.2"/>
    <row r="124" spans="2:14" s="1" customFormat="1" ht="48" customHeight="1" x14ac:dyDescent="0.2">
      <c r="B124" s="14" t="s">
        <v>170</v>
      </c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</row>
    <row r="125" spans="2:14" s="1" customFormat="1" ht="2.65" customHeight="1" x14ac:dyDescent="0.2"/>
    <row r="126" spans="2:14" s="1" customFormat="1" ht="125.1" customHeight="1" x14ac:dyDescent="0.2">
      <c r="B126" s="15" t="s">
        <v>171</v>
      </c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</row>
    <row r="127" spans="2:14" s="1" customFormat="1" ht="2.65" customHeight="1" x14ac:dyDescent="0.2"/>
    <row r="128" spans="2:14" s="1" customFormat="1" ht="84.95" customHeight="1" x14ac:dyDescent="0.2">
      <c r="B128" s="15" t="s">
        <v>172</v>
      </c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</row>
    <row r="129" spans="2:12" s="1" customFormat="1" ht="86.85" customHeight="1" x14ac:dyDescent="0.2"/>
    <row r="130" spans="2:12" s="1" customFormat="1" ht="17.649999999999999" customHeight="1" x14ac:dyDescent="0.2">
      <c r="J130" s="35" t="s">
        <v>173</v>
      </c>
      <c r="K130" s="35"/>
      <c r="L130" s="35"/>
    </row>
    <row r="131" spans="2:12" s="1" customFormat="1" ht="145.15" customHeight="1" x14ac:dyDescent="0.2"/>
    <row r="132" spans="2:12" s="1" customFormat="1" ht="81.599999999999994" customHeight="1" x14ac:dyDescent="0.2">
      <c r="B132" s="21" t="s">
        <v>174</v>
      </c>
      <c r="C132" s="21"/>
      <c r="D132" s="21"/>
      <c r="E132" s="21"/>
      <c r="F132" s="21"/>
      <c r="G132" s="21"/>
      <c r="H132" s="21"/>
      <c r="I132" s="21"/>
      <c r="J132" s="21"/>
      <c r="K132" s="21"/>
    </row>
  </sheetData>
  <mergeCells count="108">
    <mergeCell ref="L86:M86"/>
    <mergeCell ref="L87:M87"/>
    <mergeCell ref="L88:M88"/>
    <mergeCell ref="L89:M89"/>
    <mergeCell ref="L90:M90"/>
    <mergeCell ref="L91:M91"/>
    <mergeCell ref="B3:E3"/>
    <mergeCell ref="B5:E5"/>
    <mergeCell ref="B7:E7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F14:I14"/>
    <mergeCell ref="F93:M93"/>
    <mergeCell ref="F94:M94"/>
    <mergeCell ref="H11:O12"/>
    <mergeCell ref="J130:L130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B128:N128"/>
    <mergeCell ref="B132:K132"/>
    <mergeCell ref="B24:M24"/>
    <mergeCell ref="B26:M26"/>
    <mergeCell ref="B29:L29"/>
    <mergeCell ref="B34:L34"/>
    <mergeCell ref="B39:L39"/>
    <mergeCell ref="B4:E4"/>
    <mergeCell ref="B44:L44"/>
    <mergeCell ref="B6:E6"/>
    <mergeCell ref="B8:E8"/>
    <mergeCell ref="B93:E93"/>
    <mergeCell ref="B94:E94"/>
    <mergeCell ref="B96:N96"/>
    <mergeCell ref="B98:N98"/>
    <mergeCell ref="C102:E102"/>
    <mergeCell ref="C103:E103"/>
    <mergeCell ref="C104:E104"/>
    <mergeCell ref="C105:E105"/>
    <mergeCell ref="C106:E106"/>
    <mergeCell ref="C112:E112"/>
    <mergeCell ref="C113:E113"/>
    <mergeCell ref="C114:E114"/>
    <mergeCell ref="C115:E115"/>
    <mergeCell ref="B10:E11"/>
    <mergeCell ref="B100:N100"/>
    <mergeCell ref="B108:N108"/>
    <mergeCell ref="B110:N110"/>
    <mergeCell ref="B118:N118"/>
    <mergeCell ref="B120:N120"/>
    <mergeCell ref="B122:N122"/>
    <mergeCell ref="B124:N124"/>
    <mergeCell ref="B126:N126"/>
    <mergeCell ref="C116:E116"/>
    <mergeCell ref="C16:E16"/>
    <mergeCell ref="C18:E18"/>
    <mergeCell ref="C20:E20"/>
    <mergeCell ref="C22:E22"/>
    <mergeCell ref="F102:L102"/>
    <mergeCell ref="F103:L103"/>
    <mergeCell ref="F104:L104"/>
    <mergeCell ref="F105:L105"/>
    <mergeCell ref="F106:L106"/>
    <mergeCell ref="F112:L112"/>
    <mergeCell ref="F113:L113"/>
    <mergeCell ref="F114:L114"/>
    <mergeCell ref="F115:L115"/>
    <mergeCell ref="F116:L11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1218 N.Szubin Karolina Klaja</cp:lastModifiedBy>
  <dcterms:created xsi:type="dcterms:W3CDTF">2025-10-16T12:01:02Z</dcterms:created>
  <dcterms:modified xsi:type="dcterms:W3CDTF">2026-03-03T11:56:38Z</dcterms:modified>
</cp:coreProperties>
</file>